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Presupuestaria\"/>
    </mc:Choice>
  </mc:AlternateContent>
  <xr:revisionPtr revIDLastSave="0" documentId="13_ncr:1_{5D9BA94E-07E4-4D4E-A0DE-9B117B3971B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4" l="1"/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H31" i="4"/>
  <c r="E31" i="4"/>
  <c r="E16" i="4"/>
  <c r="H16" i="4"/>
  <c r="E39" i="4" l="1"/>
  <c r="H39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<sst xmlns="http://schemas.openxmlformats.org/spreadsheetml/2006/main" count="99" uniqueCount="51">
  <si>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</si>
  <si>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</si>
  <si>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</si>
  <si>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</si>
  <si>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</si>
  <si>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</si>
  <si>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</si>
  <si>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</si>
  <si>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</si>
  <si>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</si>
  <si>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</si>
  <si>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</si>
  <si>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</si>
  <si>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</si>
  <si>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</si>
  <si>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</si>
  <si>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</si>
  <si>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</si>
  <si>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</si>
  <si>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</si>
  <si>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</si>
  <si>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</si>
  <si>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</si>
  <si>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</si>
  <si>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</si>
  <si>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</si>
  <si>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</si>
  <si>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</si>
  <si>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</si>
  <si>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</si>
  <si>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</si>
  <si>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</si>
  <si>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</si>
  <si>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</si>
  <si>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</si>
  <si>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</si>
  <si>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</si>
  <si>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</si>
  <si>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</si>
  <si>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</si>
  <si>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</si>
  <si>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</si>
  <si>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</si>
  <si>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</si>
  <si>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</si>
  <si>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</si>
  <si>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</si>
  <si>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</si>
  <si>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</si>
  <si>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</si>
  <si>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 INGRESOS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</si>
</sst>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8" xfId="8" quotePrefix="1" applyFont="1" applyFill="1" applyBorder="1" applyAlignment="1" applyProtection="1">
      <alignment horizontal="center" vertical="top"/>
      <protection locked="0"/>
    </xf>
    <xf numFmtId="0" fontId="10" fillId="0" borderId="9" xfId="8" applyFont="1" applyFill="1" applyBorder="1" applyAlignment="1" applyProtection="1">
      <alignment horizontal="left" vertical="top" indent="3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5" fillId="0" borderId="13" xfId="8" applyNumberFormat="1" applyFont="1" applyFill="1" applyBorder="1" applyAlignment="1" applyProtection="1">
      <alignment vertical="top"/>
      <protection locked="0"/>
    </xf>
    <xf numFmtId="0" fontId="10" fillId="0" borderId="5" xfId="9" applyFont="1" applyFill="1" applyBorder="1" applyAlignment="1" applyProtection="1">
      <alignment horizontal="center" vertical="top"/>
    </xf>
    <xf numFmtId="0" fontId="10" fillId="0" borderId="0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left" vertical="top" wrapText="1"/>
    </xf>
    <xf numFmtId="0" fontId="10" fillId="0" borderId="0" xfId="8" applyFont="1" applyFill="1" applyBorder="1" applyAlignment="1" applyProtection="1">
      <alignment vertical="top"/>
    </xf>
    <xf numFmtId="0" fontId="9" fillId="0" borderId="8" xfId="8" quotePrefix="1" applyFont="1" applyFill="1" applyBorder="1" applyAlignment="1" applyProtection="1">
      <alignment horizontal="center" vertical="top"/>
    </xf>
    <xf numFmtId="0" fontId="10" fillId="0" borderId="9" xfId="8" applyFont="1" applyFill="1" applyBorder="1" applyAlignment="1" applyProtection="1">
      <alignment horizontal="center" vertical="top" wrapText="1"/>
    </xf>
    <xf numFmtId="4" fontId="5" fillId="0" borderId="12" xfId="8" applyNumberFormat="1" applyFont="1" applyFill="1" applyBorder="1" applyAlignment="1" applyProtection="1">
      <alignment vertical="top"/>
      <protection locked="0"/>
    </xf>
    <xf numFmtId="4" fontId="5" fillId="0" borderId="14" xfId="8" applyNumberFormat="1" applyFont="1" applyFill="1" applyBorder="1" applyAlignment="1" applyProtection="1">
      <alignment vertical="top"/>
      <protection locked="0"/>
    </xf>
    <xf numFmtId="4" fontId="9" fillId="0" borderId="7" xfId="8" applyNumberFormat="1" applyFont="1" applyFill="1" applyBorder="1" applyAlignment="1" applyProtection="1">
      <alignment vertical="top"/>
      <protection locked="0"/>
    </xf>
    <xf numFmtId="4" fontId="10" fillId="0" borderId="12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4" fontId="9" fillId="0" borderId="13" xfId="8" applyNumberFormat="1" applyFont="1" applyFill="1" applyBorder="1" applyAlignment="1" applyProtection="1">
      <alignment vertical="top"/>
      <protection locked="0"/>
    </xf>
    <xf numFmtId="0" fontId="9" fillId="0" borderId="11" xfId="8" applyFont="1" applyFill="1" applyBorder="1" applyAlignment="1" applyProtection="1">
      <alignment vertical="top"/>
      <protection locked="0"/>
    </xf>
    <xf numFmtId="4" fontId="9" fillId="0" borderId="11" xfId="8" applyNumberFormat="1" applyFont="1" applyFill="1" applyBorder="1" applyAlignment="1" applyProtection="1">
      <alignment vertical="top"/>
      <protection locked="0"/>
    </xf>
    <xf numFmtId="4" fontId="10" fillId="0" borderId="8" xfId="8" applyNumberFormat="1" applyFont="1" applyFill="1" applyBorder="1" applyAlignment="1" applyProtection="1">
      <alignment vertical="top"/>
      <protection locked="0"/>
    </xf>
    <xf numFmtId="4" fontId="10" fillId="0" borderId="10" xfId="8" applyNumberFormat="1" applyFont="1" applyFill="1" applyBorder="1" applyAlignment="1" applyProtection="1">
      <alignment vertical="top"/>
      <protection locked="0"/>
    </xf>
    <xf numFmtId="0" fontId="5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vertical="top"/>
      <protection locked="0"/>
    </xf>
    <xf numFmtId="0" fontId="9" fillId="0" borderId="4" xfId="8" quotePrefix="1" applyFont="1" applyFill="1" applyBorder="1" applyAlignment="1" applyProtection="1">
      <alignment horizontal="center" vertical="top"/>
      <protection locked="0"/>
    </xf>
    <xf numFmtId="4" fontId="9" fillId="0" borderId="1" xfId="8" applyNumberFormat="1" applyFont="1" applyFill="1" applyBorder="1" applyAlignment="1" applyProtection="1">
      <alignment vertical="top"/>
      <protection locked="0"/>
    </xf>
    <xf numFmtId="4" fontId="10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10" fillId="0" borderId="5" xfId="8" applyFont="1" applyFill="1" applyBorder="1" applyAlignment="1" applyProtection="1">
      <alignment horizontal="left" vertical="top"/>
    </xf>
    <xf numFmtId="0" fontId="10" fillId="0" borderId="5" xfId="8" applyFont="1" applyFill="1" applyBorder="1" applyAlignment="1" applyProtection="1">
      <alignment vertical="top"/>
    </xf>
    <xf numFmtId="0" fontId="5" fillId="0" borderId="0" xfId="8" applyFont="1" applyFill="1" applyBorder="1" applyAlignment="1" applyProtection="1">
      <alignment vertical="top" wrapText="1"/>
      <protection locked="0"/>
    </xf>
    <xf numFmtId="0" fontId="9" fillId="0" borderId="0" xfId="8" applyFont="1" applyFill="1" applyBorder="1" applyAlignment="1" applyProtection="1">
      <alignment vertical="top" wrapText="1"/>
      <protection locked="0"/>
    </xf>
    <xf numFmtId="49" fontId="14" fillId="0" borderId="0" xfId="8" applyNumberFormat="1" applyFont="1" applyFill="1" applyBorder="1" applyAlignment="1" applyProtection="1">
      <alignment vertical="top"/>
      <protection locked="0"/>
    </xf>
    <xf numFmtId="4" fontId="5" fillId="0" borderId="0" xfId="8" applyNumberFormat="1" applyFont="1" applyFill="1" applyBorder="1" applyAlignment="1" applyProtection="1">
      <alignment vertical="top"/>
      <protection locked="0"/>
    </xf>
    <xf numFmtId="0" fontId="10" fillId="3" borderId="10" xfId="8" applyFont="1" applyFill="1" applyBorder="1" applyAlignment="1">
      <alignment horizontal="center" vertical="center" wrapText="1"/>
    </xf>
    <xf numFmtId="0" fontId="10" fillId="3" borderId="7" xfId="8" applyFont="1" applyFill="1" applyBorder="1" applyAlignment="1">
      <alignment horizontal="center" vertical="center" wrapText="1"/>
    </xf>
    <xf numFmtId="0" fontId="10" fillId="3" borderId="8" xfId="8" applyFont="1" applyFill="1" applyBorder="1" applyAlignment="1">
      <alignment horizontal="center" vertical="center" wrapText="1"/>
    </xf>
    <xf numFmtId="0" fontId="10" fillId="3" borderId="10" xfId="8" quotePrefix="1" applyFont="1" applyFill="1" applyBorder="1" applyAlignment="1">
      <alignment horizontal="center" vertical="center" wrapText="1"/>
    </xf>
    <xf numFmtId="0" fontId="10" fillId="3" borderId="7" xfId="8" quotePrefix="1" applyFont="1" applyFill="1" applyBorder="1" applyAlignment="1">
      <alignment horizontal="center" vertical="center" wrapText="1"/>
    </xf>
    <xf numFmtId="4" fontId="10" fillId="0" borderId="7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9" fillId="0" borderId="0" xfId="9" applyFont="1" applyAlignment="1" applyProtection="1">
      <alignment vertical="top"/>
    </xf>
    <xf numFmtId="4" fontId="5" fillId="0" borderId="14" xfId="39" applyNumberFormat="1" applyFont="1" applyFill="1" applyBorder="1" applyAlignment="1" applyProtection="1">
      <alignment vertical="top"/>
      <protection locked="0"/>
    </xf>
    <xf numFmtId="4" fontId="5" fillId="0" borderId="14" xfId="55" applyNumberFormat="1" applyFont="1" applyFill="1" applyBorder="1" applyAlignment="1" applyProtection="1">
      <alignment vertical="top"/>
      <protection locked="0"/>
    </xf>
    <xf numFmtId="4" fontId="9" fillId="0" borderId="14" xfId="55" applyNumberFormat="1" applyFont="1" applyFill="1" applyBorder="1" applyAlignment="1" applyProtection="1">
      <alignment vertical="top"/>
      <protection locked="0"/>
    </xf>
    <xf numFmtId="4" fontId="9" fillId="0" borderId="14" xfId="55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10" fillId="0" borderId="5" xfId="8" applyFont="1" applyFill="1" applyBorder="1" applyAlignment="1" applyProtection="1">
      <alignment horizontal="left" vertical="top" wrapText="1"/>
    </xf>
    <xf numFmtId="0" fontId="10" fillId="0" borderId="2" xfId="8" applyFont="1" applyFill="1" applyBorder="1" applyAlignment="1" applyProtection="1">
      <alignment horizontal="left" vertical="top" wrapText="1"/>
    </xf>
    <xf numFmtId="0" fontId="15" fillId="2" borderId="8" xfId="8" applyFont="1" applyFill="1" applyBorder="1" applyAlignment="1" applyProtection="1">
      <alignment horizontal="center" vertical="center" wrapText="1"/>
      <protection locked="0"/>
    </xf>
    <xf numFmtId="0" fontId="15" fillId="2" borderId="9" xfId="8" applyFont="1" applyFill="1" applyBorder="1" applyAlignment="1" applyProtection="1">
      <alignment horizontal="center" vertical="center" wrapText="1"/>
      <protection locked="0"/>
    </xf>
    <xf numFmtId="0" fontId="15" fillId="2" borderId="10" xfId="8" applyFont="1" applyFill="1" applyBorder="1" applyAlignment="1" applyProtection="1">
      <alignment horizontal="center" vertical="center" wrapText="1"/>
      <protection locked="0"/>
    </xf>
    <xf numFmtId="0" fontId="10" fillId="3" borderId="4" xfId="8" applyFont="1" applyFill="1" applyBorder="1" applyAlignment="1">
      <alignment horizontal="center" vertical="center"/>
    </xf>
    <xf numFmtId="0" fontId="10" fillId="3" borderId="1" xfId="8" applyFont="1" applyFill="1" applyBorder="1" applyAlignment="1">
      <alignment horizontal="center" vertical="center"/>
    </xf>
    <xf numFmtId="0" fontId="10" fillId="3" borderId="5" xfId="8" applyFont="1" applyFill="1" applyBorder="1" applyAlignment="1">
      <alignment horizontal="center" vertical="center"/>
    </xf>
    <xf numFmtId="0" fontId="10" fillId="3" borderId="2" xfId="8" applyFont="1" applyFill="1" applyBorder="1" applyAlignment="1">
      <alignment horizontal="center" vertical="center"/>
    </xf>
    <xf numFmtId="0" fontId="10" fillId="3" borderId="6" xfId="8" applyFont="1" applyFill="1" applyBorder="1" applyAlignment="1">
      <alignment horizontal="center" vertical="center"/>
    </xf>
    <xf numFmtId="0" fontId="10" fillId="3" borderId="3" xfId="8" applyFont="1" applyFill="1" applyBorder="1" applyAlignment="1">
      <alignment horizontal="center" vertical="center"/>
    </xf>
    <xf numFmtId="0" fontId="10" fillId="3" borderId="9" xfId="8" applyFont="1" applyFill="1" applyBorder="1" applyAlignment="1" applyProtection="1">
      <alignment horizontal="center" vertical="center" wrapText="1"/>
      <protection locked="0"/>
    </xf>
    <xf numFmtId="0" fontId="10" fillId="3" borderId="12" xfId="8" applyFont="1" applyFill="1" applyBorder="1" applyAlignment="1">
      <alignment horizontal="center" vertical="center" wrapText="1"/>
    </xf>
    <xf numFmtId="0" fontId="10" fillId="3" borderId="13" xfId="8" applyFont="1" applyFill="1" applyBorder="1" applyAlignment="1">
      <alignment horizontal="center" vertical="center" wrapText="1"/>
    </xf>
    <xf numFmtId="0" fontId="10" fillId="3" borderId="4" xfId="8" applyFont="1" applyFill="1" applyBorder="1" applyAlignment="1">
      <alignment horizontal="center" vertical="center" wrapText="1"/>
    </xf>
    <xf numFmtId="0" fontId="10" fillId="3" borderId="1" xfId="8" applyFont="1" applyFill="1" applyBorder="1" applyAlignment="1">
      <alignment horizontal="center" vertical="center" wrapText="1"/>
    </xf>
    <xf numFmtId="0" fontId="10" fillId="3" borderId="5" xfId="8" applyFont="1" applyFill="1" applyBorder="1" applyAlignment="1">
      <alignment horizontal="center" vertical="center" wrapText="1"/>
    </xf>
    <xf numFmtId="0" fontId="10" fillId="3" borderId="2" xfId="8" applyFont="1" applyFill="1" applyBorder="1" applyAlignment="1">
      <alignment horizontal="center" vertical="center" wrapText="1"/>
    </xf>
    <xf numFmtId="0" fontId="10" fillId="3" borderId="6" xfId="8" applyFont="1" applyFill="1" applyBorder="1" applyAlignment="1">
      <alignment horizontal="center" vertical="center" wrapText="1"/>
    </xf>
    <xf numFmtId="0" fontId="10" fillId="3" borderId="3" xfId="8" applyFont="1" applyFill="1" applyBorder="1" applyAlignment="1">
      <alignment horizontal="center" vertical="center" wrapText="1"/>
    </xf>
  </cellXfs>
  <cellStyles count="6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0000000-0005-0000-0000-000004000000}"/>
    <cellStyle name="Millares 2 2 2 2" xfId="51" xr:uid="{00000000-0005-0000-0000-000005000000}"/>
    <cellStyle name="Millares 2 2 3" xfId="27" xr:uid="{00000000-0005-0000-0000-000006000000}"/>
    <cellStyle name="Millares 2 2 3 2" xfId="59" xr:uid="{00000000-0005-0000-0000-000007000000}"/>
    <cellStyle name="Millares 2 2 4" xfId="43" xr:uid="{00000000-0005-0000-0000-000008000000}"/>
    <cellStyle name="Millares 2 2 5" xfId="35" xr:uid="{00000000-0005-0000-0000-000009000000}"/>
    <cellStyle name="Millares 2 3" xfId="5" xr:uid="{00000000-0005-0000-0000-00000A000000}"/>
    <cellStyle name="Millares 2 3 2" xfId="20" xr:uid="{00000000-0005-0000-0000-00000B000000}"/>
    <cellStyle name="Millares 2 3 2 2" xfId="52" xr:uid="{00000000-0005-0000-0000-00000C000000}"/>
    <cellStyle name="Millares 2 3 3" xfId="28" xr:uid="{00000000-0005-0000-0000-00000D000000}"/>
    <cellStyle name="Millares 2 3 3 2" xfId="60" xr:uid="{00000000-0005-0000-0000-00000E000000}"/>
    <cellStyle name="Millares 2 3 4" xfId="44" xr:uid="{00000000-0005-0000-0000-00000F000000}"/>
    <cellStyle name="Millares 2 3 5" xfId="36" xr:uid="{00000000-0005-0000-0000-000010000000}"/>
    <cellStyle name="Millares 2 4" xfId="18" xr:uid="{00000000-0005-0000-0000-000011000000}"/>
    <cellStyle name="Millares 2 4 2" xfId="50" xr:uid="{00000000-0005-0000-0000-000012000000}"/>
    <cellStyle name="Millares 2 5" xfId="26" xr:uid="{00000000-0005-0000-0000-000013000000}"/>
    <cellStyle name="Millares 2 5 2" xfId="58" xr:uid="{00000000-0005-0000-0000-000014000000}"/>
    <cellStyle name="Millares 2 6" xfId="42" xr:uid="{00000000-0005-0000-0000-000015000000}"/>
    <cellStyle name="Millares 2 7" xfId="34" xr:uid="{00000000-0005-0000-0000-000016000000}"/>
    <cellStyle name="Millares 3" xfId="6" xr:uid="{00000000-0005-0000-0000-000017000000}"/>
    <cellStyle name="Millares 3 2" xfId="21" xr:uid="{00000000-0005-0000-0000-000018000000}"/>
    <cellStyle name="Millares 3 2 2" xfId="53" xr:uid="{00000000-0005-0000-0000-000019000000}"/>
    <cellStyle name="Millares 3 3" xfId="29" xr:uid="{00000000-0005-0000-0000-00001A000000}"/>
    <cellStyle name="Millares 3 3 2" xfId="61" xr:uid="{00000000-0005-0000-0000-00001B000000}"/>
    <cellStyle name="Millares 3 4" xfId="45" xr:uid="{00000000-0005-0000-0000-00001C000000}"/>
    <cellStyle name="Millares 3 5" xfId="37" xr:uid="{00000000-0005-0000-0000-00001D000000}"/>
    <cellStyle name="Moneda 2" xfId="7" xr:uid="{00000000-0005-0000-0000-00001E000000}"/>
    <cellStyle name="Moneda 2 2" xfId="22" xr:uid="{00000000-0005-0000-0000-00001F000000}"/>
    <cellStyle name="Moneda 2 2 2" xfId="54" xr:uid="{00000000-0005-0000-0000-000020000000}"/>
    <cellStyle name="Moneda 2 3" xfId="30" xr:uid="{00000000-0005-0000-0000-000021000000}"/>
    <cellStyle name="Moneda 2 3 2" xfId="62" xr:uid="{00000000-0005-0000-0000-000022000000}"/>
    <cellStyle name="Moneda 2 4" xfId="46" xr:uid="{00000000-0005-0000-0000-000023000000}"/>
    <cellStyle name="Moneda 2 5" xfId="38" xr:uid="{00000000-0005-0000-0000-000024000000}"/>
    <cellStyle name="Normal" xfId="0" builtinId="0"/>
    <cellStyle name="Normal 2" xfId="8" xr:uid="{00000000-0005-0000-0000-000026000000}"/>
    <cellStyle name="Normal 2 2" xfId="9" xr:uid="{00000000-0005-0000-0000-000027000000}"/>
    <cellStyle name="Normal 2 3" xfId="23" xr:uid="{00000000-0005-0000-0000-000028000000}"/>
    <cellStyle name="Normal 2 3 2" xfId="55" xr:uid="{00000000-0005-0000-0000-000029000000}"/>
    <cellStyle name="Normal 2 4" xfId="31" xr:uid="{00000000-0005-0000-0000-00002A000000}"/>
    <cellStyle name="Normal 2 4 2" xfId="63" xr:uid="{00000000-0005-0000-0000-00002B000000}"/>
    <cellStyle name="Normal 2 5" xfId="47" xr:uid="{00000000-0005-0000-0000-00002C000000}"/>
    <cellStyle name="Normal 2 6" xfId="39" xr:uid="{00000000-0005-0000-0000-00002D000000}"/>
    <cellStyle name="Normal 3" xfId="10" xr:uid="{00000000-0005-0000-0000-00002E000000}"/>
    <cellStyle name="Normal 4" xfId="11" xr:uid="{00000000-0005-0000-0000-00002F000000}"/>
    <cellStyle name="Normal 4 2" xfId="12" xr:uid="{00000000-0005-0000-0000-000030000000}"/>
    <cellStyle name="Normal 5" xfId="13" xr:uid="{00000000-0005-0000-0000-000031000000}"/>
    <cellStyle name="Normal 5 2" xfId="14" xr:uid="{00000000-0005-0000-0000-000032000000}"/>
    <cellStyle name="Normal 6" xfId="15" xr:uid="{00000000-0005-0000-0000-000033000000}"/>
    <cellStyle name="Normal 6 2" xfId="16" xr:uid="{00000000-0005-0000-0000-000034000000}"/>
    <cellStyle name="Normal 6 2 2" xfId="25" xr:uid="{00000000-0005-0000-0000-000035000000}"/>
    <cellStyle name="Normal 6 2 2 2" xfId="57" xr:uid="{00000000-0005-0000-0000-000036000000}"/>
    <cellStyle name="Normal 6 2 3" xfId="33" xr:uid="{00000000-0005-0000-0000-000037000000}"/>
    <cellStyle name="Normal 6 2 3 2" xfId="65" xr:uid="{00000000-0005-0000-0000-000038000000}"/>
    <cellStyle name="Normal 6 2 4" xfId="49" xr:uid="{00000000-0005-0000-0000-000039000000}"/>
    <cellStyle name="Normal 6 2 5" xfId="41" xr:uid="{00000000-0005-0000-0000-00003A000000}"/>
    <cellStyle name="Normal 6 3" xfId="24" xr:uid="{00000000-0005-0000-0000-00003B000000}"/>
    <cellStyle name="Normal 6 3 2" xfId="56" xr:uid="{00000000-0005-0000-0000-00003C000000}"/>
    <cellStyle name="Normal 6 4" xfId="32" xr:uid="{00000000-0005-0000-0000-00003D000000}"/>
    <cellStyle name="Normal 6 4 2" xfId="64" xr:uid="{00000000-0005-0000-0000-00003E000000}"/>
    <cellStyle name="Normal 6 5" xfId="48" xr:uid="{00000000-0005-0000-0000-00003F000000}"/>
    <cellStyle name="Normal 6 6" xfId="40" xr:uid="{00000000-0005-0000-0000-000040000000}"/>
    <cellStyle name="Porcentual 2" xfId="17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1</xdr:col>
      <xdr:colOff>638175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57150</xdr:rowOff>
    </xdr:from>
    <xdr:to>
      <xdr:col>7</xdr:col>
      <xdr:colOff>952500</xdr:colOff>
      <xdr:row>0</xdr:row>
      <xdr:rowOff>485775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2190750</xdr:colOff>
      <xdr:row>45</xdr:row>
      <xdr:rowOff>38100</xdr:rowOff>
    </xdr:from>
    <xdr:to>
      <xdr:col>6</xdr:col>
      <xdr:colOff>276860</xdr:colOff>
      <xdr:row>49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777"/>
        <a:stretch/>
      </xdr:blipFill>
      <xdr:spPr>
        <a:xfrm>
          <a:off x="2295525" y="8629650"/>
          <a:ext cx="5848985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1.77734375" style="2" customWidth="1"/>
    <col min="2" max="2" width="62.44140625" style="2" customWidth="1"/>
    <col min="3" max="3" width="17.77734375" style="2" customWidth="1"/>
    <col min="4" max="4" width="19.77734375" style="2" customWidth="1"/>
    <col min="5" max="6" width="17.77734375" style="2" customWidth="1"/>
    <col min="7" max="7" width="18.77734375" style="2" customWidth="1"/>
    <col min="8" max="8" width="17.77734375" style="2" customWidth="1"/>
    <col min="9" max="16384" width="12" style="2"/>
  </cols>
  <sheetData>
    <row r="1" spans="1:9" s="3" customFormat="1" ht="40" customHeight="1" x14ac:dyDescent="0.2">
      <c r="A1" s="55" t="s">
        <v>50</v>
      </c>
      <c r="B1" s="56"/>
      <c r="C1" s="56"/>
      <c r="D1" s="56"/>
      <c r="E1" s="56"/>
      <c r="F1" s="56"/>
      <c r="G1" s="56"/>
      <c r="H1" s="57"/>
    </row>
    <row r="2" spans="1:9" s="3" customFormat="1" ht="10.5" x14ac:dyDescent="0.2">
      <c r="A2" s="58" t="s">
        <v>14</v>
      </c>
      <c r="B2" s="59"/>
      <c r="C2" s="64" t="s">
        <v>22</v>
      </c>
      <c r="D2" s="64"/>
      <c r="E2" s="64"/>
      <c r="F2" s="64"/>
      <c r="G2" s="64"/>
      <c r="H2" s="65" t="s">
        <v>19</v>
      </c>
    </row>
    <row r="3" spans="1:9" s="1" customFormat="1" ht="25" customHeight="1" x14ac:dyDescent="0.2">
      <c r="A3" s="60"/>
      <c r="B3" s="61"/>
      <c r="C3" s="40" t="s">
        <v>15</v>
      </c>
      <c r="D3" s="41" t="s">
        <v>20</v>
      </c>
      <c r="E3" s="41" t="s">
        <v>16</v>
      </c>
      <c r="F3" s="41" t="s">
        <v>17</v>
      </c>
      <c r="G3" s="42" t="s">
        <v>18</v>
      </c>
      <c r="H3" s="66"/>
    </row>
    <row r="4" spans="1:9" s="1" customFormat="1" ht="10.5" x14ac:dyDescent="0.2">
      <c r="A4" s="62"/>
      <c r="B4" s="63"/>
      <c r="C4" s="43" t="s">
        <v>7</v>
      </c>
      <c r="D4" s="44" t="s">
        <v>8</v>
      </c>
      <c r="E4" s="44" t="s">
        <v>9</v>
      </c>
      <c r="F4" s="44" t="s">
        <v>10</v>
      </c>
      <c r="G4" s="44" t="s">
        <v>11</v>
      </c>
      <c r="H4" s="44" t="s">
        <v>12</v>
      </c>
    </row>
    <row r="5" spans="1:9" x14ac:dyDescent="0.2">
      <c r="A5" s="26"/>
      <c r="B5" s="36" t="s">
        <v>0</v>
      </c>
      <c r="C5" s="15">
        <v>0</v>
      </c>
      <c r="D5" s="15">
        <v>0</v>
      </c>
      <c r="E5" s="15">
        <f>C5+D5</f>
        <v>0</v>
      </c>
      <c r="F5" s="15">
        <v>0</v>
      </c>
      <c r="G5" s="15">
        <v>0</v>
      </c>
      <c r="H5" s="15">
        <f>G5-C5</f>
        <v>0</v>
      </c>
      <c r="I5" s="38" t="s">
        <v>37</v>
      </c>
    </row>
    <row r="6" spans="1:9" x14ac:dyDescent="0.2">
      <c r="A6" s="27"/>
      <c r="B6" s="37" t="s">
        <v>1</v>
      </c>
      <c r="C6" s="16">
        <v>0</v>
      </c>
      <c r="D6" s="16">
        <v>0</v>
      </c>
      <c r="E6" s="16">
        <f t="shared" ref="E6:E9" si="0">C6+D6</f>
        <v>0</v>
      </c>
      <c r="F6" s="16">
        <v>0</v>
      </c>
      <c r="G6" s="16">
        <v>0</v>
      </c>
      <c r="H6" s="16">
        <f t="shared" ref="H6:H9" si="1">G6-C6</f>
        <v>0</v>
      </c>
      <c r="I6" s="38" t="s">
        <v>47</v>
      </c>
    </row>
    <row r="7" spans="1:9" x14ac:dyDescent="0.2">
      <c r="A7" s="26"/>
      <c r="B7" s="36" t="s">
        <v>2</v>
      </c>
      <c r="C7" s="16">
        <v>0</v>
      </c>
      <c r="D7" s="16">
        <v>0</v>
      </c>
      <c r="E7" s="16">
        <f t="shared" si="0"/>
        <v>0</v>
      </c>
      <c r="F7" s="16">
        <v>0</v>
      </c>
      <c r="G7" s="16">
        <v>0</v>
      </c>
      <c r="H7" s="16">
        <f t="shared" si="1"/>
        <v>0</v>
      </c>
      <c r="I7" s="38" t="s">
        <v>38</v>
      </c>
    </row>
    <row r="8" spans="1:9" x14ac:dyDescent="0.2">
      <c r="A8" s="26"/>
      <c r="B8" s="36" t="s">
        <v>3</v>
      </c>
      <c r="C8" s="16">
        <v>0</v>
      </c>
      <c r="D8" s="16">
        <v>0</v>
      </c>
      <c r="E8" s="16">
        <f t="shared" si="0"/>
        <v>0</v>
      </c>
      <c r="F8" s="16">
        <v>0</v>
      </c>
      <c r="G8" s="16">
        <v>0</v>
      </c>
      <c r="H8" s="16">
        <f t="shared" si="1"/>
        <v>0</v>
      </c>
      <c r="I8" s="38" t="s">
        <v>39</v>
      </c>
    </row>
    <row r="9" spans="1:9" x14ac:dyDescent="0.2">
      <c r="A9" s="26"/>
      <c r="B9" s="36" t="s">
        <v>4</v>
      </c>
      <c r="C9" s="16">
        <v>67925</v>
      </c>
      <c r="D9" s="48">
        <v>65010</v>
      </c>
      <c r="E9" s="16">
        <f t="shared" si="0"/>
        <v>132935</v>
      </c>
      <c r="F9" s="49">
        <v>88208.58</v>
      </c>
      <c r="G9" s="49">
        <v>88208.58</v>
      </c>
      <c r="H9" s="16">
        <f t="shared" si="1"/>
        <v>20283.580000000002</v>
      </c>
      <c r="I9" s="38" t="s">
        <v>40</v>
      </c>
    </row>
    <row r="10" spans="1:9" x14ac:dyDescent="0.2">
      <c r="A10" s="27"/>
      <c r="B10" s="37" t="s">
        <v>5</v>
      </c>
      <c r="C10" s="16">
        <v>10000</v>
      </c>
      <c r="D10" s="48">
        <v>111049.36</v>
      </c>
      <c r="E10" s="16">
        <f t="shared" ref="E10:E13" si="2">C10+D10</f>
        <v>121049.36</v>
      </c>
      <c r="F10" s="49">
        <v>131809.35999999999</v>
      </c>
      <c r="G10" s="49">
        <v>131809.35999999999</v>
      </c>
      <c r="H10" s="16">
        <f t="shared" ref="H10:H13" si="3">G10-C10</f>
        <v>121809.35999999999</v>
      </c>
      <c r="I10" s="38" t="s">
        <v>41</v>
      </c>
    </row>
    <row r="11" spans="1:9" x14ac:dyDescent="0.2">
      <c r="A11" s="33"/>
      <c r="B11" s="36" t="s">
        <v>24</v>
      </c>
      <c r="C11" s="16">
        <v>1252383.52</v>
      </c>
      <c r="D11" s="48">
        <v>89905.01</v>
      </c>
      <c r="E11" s="16">
        <f t="shared" si="2"/>
        <v>1342288.53</v>
      </c>
      <c r="F11" s="49">
        <v>1380460.5</v>
      </c>
      <c r="G11" s="49">
        <v>1380460.5</v>
      </c>
      <c r="H11" s="16">
        <f t="shared" si="3"/>
        <v>128076.97999999998</v>
      </c>
      <c r="I11" s="38" t="s">
        <v>42</v>
      </c>
    </row>
    <row r="12" spans="1:9" ht="20" x14ac:dyDescent="0.2">
      <c r="A12" s="33"/>
      <c r="B12" s="36" t="s">
        <v>25</v>
      </c>
      <c r="C12" s="16">
        <v>588640</v>
      </c>
      <c r="D12" s="48">
        <v>855.44</v>
      </c>
      <c r="E12" s="16">
        <f t="shared" si="2"/>
        <v>589495.43999999994</v>
      </c>
      <c r="F12" s="49">
        <v>554988.93999999994</v>
      </c>
      <c r="G12" s="49">
        <v>554988.93999999994</v>
      </c>
      <c r="H12" s="16">
        <f t="shared" si="3"/>
        <v>-33651.060000000056</v>
      </c>
      <c r="I12" s="38" t="s">
        <v>43</v>
      </c>
    </row>
    <row r="13" spans="1:9" ht="20" x14ac:dyDescent="0.2">
      <c r="A13" s="33"/>
      <c r="B13" s="36" t="s">
        <v>26</v>
      </c>
      <c r="C13" s="16">
        <v>15040568.300000001</v>
      </c>
      <c r="D13" s="48">
        <v>576292.06999999995</v>
      </c>
      <c r="E13" s="16">
        <f t="shared" si="2"/>
        <v>15616860.370000001</v>
      </c>
      <c r="F13" s="49">
        <v>15612424.369999999</v>
      </c>
      <c r="G13" s="49">
        <v>15612424.369999999</v>
      </c>
      <c r="H13" s="16">
        <f t="shared" si="3"/>
        <v>571856.06999999844</v>
      </c>
      <c r="I13" s="38" t="s">
        <v>44</v>
      </c>
    </row>
    <row r="14" spans="1:9" ht="10.5" x14ac:dyDescent="0.2">
      <c r="A14" s="26"/>
      <c r="B14" s="36" t="s">
        <v>6</v>
      </c>
      <c r="C14" s="46">
        <v>1128684.5900000001</v>
      </c>
      <c r="D14" s="48">
        <v>1028857.41</v>
      </c>
      <c r="E14" s="46">
        <f t="shared" ref="E14" si="4">C14+D14</f>
        <v>2157542</v>
      </c>
      <c r="F14" s="49">
        <v>2199074.71</v>
      </c>
      <c r="G14" s="49">
        <v>2199074.71</v>
      </c>
      <c r="H14" s="46">
        <f t="shared" ref="H14" si="5">G14-C14</f>
        <v>1070390.1199999999</v>
      </c>
      <c r="I14" s="38" t="s">
        <v>45</v>
      </c>
    </row>
    <row r="15" spans="1:9" x14ac:dyDescent="0.2">
      <c r="A15" s="26"/>
      <c r="C15" s="7"/>
      <c r="D15" s="7"/>
      <c r="E15" s="7"/>
      <c r="F15" s="7"/>
      <c r="G15" s="7"/>
      <c r="H15" s="7"/>
      <c r="I15" s="38" t="s">
        <v>46</v>
      </c>
    </row>
    <row r="16" spans="1:9" ht="10.5" x14ac:dyDescent="0.2">
      <c r="A16" s="4"/>
      <c r="B16" s="5" t="s">
        <v>13</v>
      </c>
      <c r="C16" s="45">
        <f>SUM(C5:C14)</f>
        <v>18088201.41</v>
      </c>
      <c r="D16" s="45">
        <f t="shared" ref="D16:H16" si="6">SUM(D5:D14)</f>
        <v>1871969.29</v>
      </c>
      <c r="E16" s="45">
        <f t="shared" si="6"/>
        <v>19960170.700000003</v>
      </c>
      <c r="F16" s="45">
        <f t="shared" si="6"/>
        <v>19966966.460000001</v>
      </c>
      <c r="G16" s="30">
        <f t="shared" si="6"/>
        <v>19966966.460000001</v>
      </c>
      <c r="H16" s="45">
        <f t="shared" si="6"/>
        <v>1878765.0499999982</v>
      </c>
      <c r="I16" s="38" t="s">
        <v>46</v>
      </c>
    </row>
    <row r="17" spans="1:9" ht="10.5" x14ac:dyDescent="0.2">
      <c r="A17" s="28"/>
      <c r="B17" s="22"/>
      <c r="C17" s="23"/>
      <c r="D17" s="23"/>
      <c r="E17" s="29"/>
      <c r="F17" s="24" t="s">
        <v>21</v>
      </c>
      <c r="G17" s="30"/>
      <c r="H17" s="21"/>
      <c r="I17" s="38" t="s">
        <v>46</v>
      </c>
    </row>
    <row r="18" spans="1:9" ht="10.5" x14ac:dyDescent="0.2">
      <c r="A18" s="67" t="s">
        <v>23</v>
      </c>
      <c r="B18" s="68"/>
      <c r="C18" s="64" t="s">
        <v>22</v>
      </c>
      <c r="D18" s="64"/>
      <c r="E18" s="64"/>
      <c r="F18" s="64"/>
      <c r="G18" s="64"/>
      <c r="H18" s="65" t="s">
        <v>19</v>
      </c>
      <c r="I18" s="38" t="s">
        <v>46</v>
      </c>
    </row>
    <row r="19" spans="1:9" ht="21" x14ac:dyDescent="0.2">
      <c r="A19" s="69"/>
      <c r="B19" s="70"/>
      <c r="C19" s="40" t="s">
        <v>15</v>
      </c>
      <c r="D19" s="41" t="s">
        <v>20</v>
      </c>
      <c r="E19" s="41" t="s">
        <v>16</v>
      </c>
      <c r="F19" s="41" t="s">
        <v>17</v>
      </c>
      <c r="G19" s="42" t="s">
        <v>18</v>
      </c>
      <c r="H19" s="66"/>
      <c r="I19" s="38" t="s">
        <v>46</v>
      </c>
    </row>
    <row r="20" spans="1:9" ht="10.5" x14ac:dyDescent="0.2">
      <c r="A20" s="71"/>
      <c r="B20" s="72"/>
      <c r="C20" s="43" t="s">
        <v>7</v>
      </c>
      <c r="D20" s="44" t="s">
        <v>8</v>
      </c>
      <c r="E20" s="44" t="s">
        <v>9</v>
      </c>
      <c r="F20" s="44" t="s">
        <v>10</v>
      </c>
      <c r="G20" s="44" t="s">
        <v>11</v>
      </c>
      <c r="H20" s="44" t="s">
        <v>12</v>
      </c>
      <c r="I20" s="38" t="s">
        <v>46</v>
      </c>
    </row>
    <row r="21" spans="1:9" ht="10.5" x14ac:dyDescent="0.2">
      <c r="A21" s="34" t="s">
        <v>27</v>
      </c>
      <c r="B21" s="9"/>
      <c r="C21" s="18">
        <f t="shared" ref="C21:H21" si="7">SUM(C22+C23+C24+C25+C26+C27+C28+C29)</f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18">
        <f t="shared" si="7"/>
        <v>0</v>
      </c>
      <c r="I21" s="38" t="s">
        <v>46</v>
      </c>
    </row>
    <row r="22" spans="1:9" x14ac:dyDescent="0.2">
      <c r="A22" s="10"/>
      <c r="B22" s="11" t="s">
        <v>0</v>
      </c>
      <c r="C22" s="19">
        <v>0</v>
      </c>
      <c r="D22" s="19">
        <v>0</v>
      </c>
      <c r="E22" s="19">
        <f t="shared" ref="E22:E25" si="8">C22+D22</f>
        <v>0</v>
      </c>
      <c r="F22" s="19">
        <v>0</v>
      </c>
      <c r="G22" s="19">
        <v>0</v>
      </c>
      <c r="H22" s="19">
        <f t="shared" ref="H22:H25" si="9">G22-C22</f>
        <v>0</v>
      </c>
      <c r="I22" s="38" t="s">
        <v>37</v>
      </c>
    </row>
    <row r="23" spans="1:9" x14ac:dyDescent="0.2">
      <c r="A23" s="10"/>
      <c r="B23" s="11" t="s">
        <v>1</v>
      </c>
      <c r="C23" s="19">
        <v>0</v>
      </c>
      <c r="D23" s="19">
        <v>0</v>
      </c>
      <c r="E23" s="19">
        <f t="shared" si="8"/>
        <v>0</v>
      </c>
      <c r="F23" s="19">
        <v>0</v>
      </c>
      <c r="G23" s="19">
        <v>0</v>
      </c>
      <c r="H23" s="19">
        <f t="shared" si="9"/>
        <v>0</v>
      </c>
      <c r="I23" s="38" t="s">
        <v>47</v>
      </c>
    </row>
    <row r="24" spans="1:9" x14ac:dyDescent="0.2">
      <c r="A24" s="10"/>
      <c r="B24" s="11" t="s">
        <v>2</v>
      </c>
      <c r="C24" s="19">
        <v>0</v>
      </c>
      <c r="D24" s="19">
        <v>0</v>
      </c>
      <c r="E24" s="19">
        <f t="shared" si="8"/>
        <v>0</v>
      </c>
      <c r="F24" s="19">
        <v>0</v>
      </c>
      <c r="G24" s="19">
        <v>0</v>
      </c>
      <c r="H24" s="19">
        <f t="shared" si="9"/>
        <v>0</v>
      </c>
      <c r="I24" s="38" t="s">
        <v>38</v>
      </c>
    </row>
    <row r="25" spans="1:9" x14ac:dyDescent="0.2">
      <c r="A25" s="10"/>
      <c r="B25" s="11" t="s">
        <v>3</v>
      </c>
      <c r="C25" s="19">
        <v>0</v>
      </c>
      <c r="D25" s="19">
        <v>0</v>
      </c>
      <c r="E25" s="19">
        <f t="shared" si="8"/>
        <v>0</v>
      </c>
      <c r="F25" s="19">
        <v>0</v>
      </c>
      <c r="G25" s="19">
        <v>0</v>
      </c>
      <c r="H25" s="19">
        <f t="shared" si="9"/>
        <v>0</v>
      </c>
      <c r="I25" s="38" t="s">
        <v>39</v>
      </c>
    </row>
    <row r="26" spans="1:9" ht="12" x14ac:dyDescent="0.2">
      <c r="A26" s="10"/>
      <c r="B26" s="11" t="s">
        <v>28</v>
      </c>
      <c r="C26" s="19">
        <v>0</v>
      </c>
      <c r="D26" s="19">
        <v>0</v>
      </c>
      <c r="E26" s="19">
        <f t="shared" ref="E26" si="10">C26+D26</f>
        <v>0</v>
      </c>
      <c r="F26" s="19">
        <v>0</v>
      </c>
      <c r="G26" s="19">
        <v>0</v>
      </c>
      <c r="H26" s="19">
        <f t="shared" ref="H26:H27" si="11">G26-C26</f>
        <v>0</v>
      </c>
      <c r="I26" s="38" t="s">
        <v>40</v>
      </c>
    </row>
    <row r="27" spans="1:9" ht="12" x14ac:dyDescent="0.2">
      <c r="A27" s="10"/>
      <c r="B27" s="11" t="s">
        <v>29</v>
      </c>
      <c r="C27" s="19">
        <v>0</v>
      </c>
      <c r="D27" s="19">
        <v>0</v>
      </c>
      <c r="E27" s="19">
        <f t="shared" ref="E27:E29" si="12">C27+D27</f>
        <v>0</v>
      </c>
      <c r="F27" s="19">
        <v>0</v>
      </c>
      <c r="G27" s="19">
        <v>0</v>
      </c>
      <c r="H27" s="16">
        <f t="shared" si="11"/>
        <v>0</v>
      </c>
      <c r="I27" s="38" t="s">
        <v>41</v>
      </c>
    </row>
    <row r="28" spans="1:9" ht="20" x14ac:dyDescent="0.2">
      <c r="A28" s="10"/>
      <c r="B28" s="11" t="s">
        <v>30</v>
      </c>
      <c r="C28" s="19">
        <v>0</v>
      </c>
      <c r="D28" s="19">
        <v>0</v>
      </c>
      <c r="E28" s="19">
        <f t="shared" si="12"/>
        <v>0</v>
      </c>
      <c r="F28" s="19">
        <v>0</v>
      </c>
      <c r="G28" s="19">
        <v>0</v>
      </c>
      <c r="H28" s="19">
        <f t="shared" ref="H28:H29" si="13">G28-C28</f>
        <v>0</v>
      </c>
      <c r="I28" s="38" t="s">
        <v>43</v>
      </c>
    </row>
    <row r="29" spans="1:9" ht="20" x14ac:dyDescent="0.2">
      <c r="A29" s="10"/>
      <c r="B29" s="11" t="s">
        <v>26</v>
      </c>
      <c r="C29" s="19">
        <v>0</v>
      </c>
      <c r="D29" s="19">
        <v>0</v>
      </c>
      <c r="E29" s="19">
        <f t="shared" si="12"/>
        <v>0</v>
      </c>
      <c r="F29" s="19">
        <v>0</v>
      </c>
      <c r="G29" s="19">
        <v>0</v>
      </c>
      <c r="H29" s="19">
        <f t="shared" si="13"/>
        <v>0</v>
      </c>
      <c r="I29" s="38" t="s">
        <v>44</v>
      </c>
    </row>
    <row r="30" spans="1:9" x14ac:dyDescent="0.2">
      <c r="A30" s="10"/>
      <c r="B30" s="11"/>
      <c r="C30" s="19"/>
      <c r="D30" s="19"/>
      <c r="E30" s="19"/>
      <c r="F30" s="19"/>
      <c r="G30" s="19"/>
      <c r="H30" s="19"/>
      <c r="I30" s="38" t="s">
        <v>46</v>
      </c>
    </row>
    <row r="31" spans="1:9" ht="41.25" customHeight="1" x14ac:dyDescent="0.2">
      <c r="A31" s="53" t="s">
        <v>48</v>
      </c>
      <c r="B31" s="54"/>
      <c r="C31" s="20">
        <f t="shared" ref="C31:H31" si="14">SUM(C32:C35)</f>
        <v>16959516.82</v>
      </c>
      <c r="D31" s="20">
        <f t="shared" si="14"/>
        <v>843111.88</v>
      </c>
      <c r="E31" s="20">
        <f t="shared" si="14"/>
        <v>17802628.699999999</v>
      </c>
      <c r="F31" s="20">
        <f t="shared" si="14"/>
        <v>17767891.75</v>
      </c>
      <c r="G31" s="20">
        <f t="shared" si="14"/>
        <v>17767891.75</v>
      </c>
      <c r="H31" s="20">
        <f t="shared" si="14"/>
        <v>808374.92999999993</v>
      </c>
      <c r="I31" s="38" t="s">
        <v>46</v>
      </c>
    </row>
    <row r="32" spans="1:9" x14ac:dyDescent="0.2">
      <c r="A32" s="10"/>
      <c r="B32" s="11" t="s">
        <v>1</v>
      </c>
      <c r="C32" s="19">
        <v>0</v>
      </c>
      <c r="D32" s="19">
        <v>0</v>
      </c>
      <c r="E32" s="19">
        <f>C32+D32</f>
        <v>0</v>
      </c>
      <c r="F32" s="19">
        <v>0</v>
      </c>
      <c r="G32" s="19">
        <v>0</v>
      </c>
      <c r="H32" s="19">
        <f>G32-C32</f>
        <v>0</v>
      </c>
      <c r="I32" s="38" t="s">
        <v>47</v>
      </c>
    </row>
    <row r="33" spans="1:9" ht="12" x14ac:dyDescent="0.2">
      <c r="A33" s="10"/>
      <c r="B33" s="11" t="s">
        <v>31</v>
      </c>
      <c r="C33" s="50">
        <v>67925</v>
      </c>
      <c r="D33" s="50">
        <v>65010</v>
      </c>
      <c r="E33" s="19">
        <f>C33+D33</f>
        <v>132935</v>
      </c>
      <c r="F33" s="51">
        <v>88208.58</v>
      </c>
      <c r="G33" s="51">
        <v>88208.58</v>
      </c>
      <c r="H33" s="19">
        <f t="shared" ref="H33:H34" si="15">G33-C33</f>
        <v>20283.580000000002</v>
      </c>
      <c r="I33" s="38" t="s">
        <v>40</v>
      </c>
    </row>
    <row r="34" spans="1:9" ht="12" x14ac:dyDescent="0.2">
      <c r="A34" s="10"/>
      <c r="B34" s="11" t="s">
        <v>32</v>
      </c>
      <c r="C34" s="50">
        <v>1262383.52</v>
      </c>
      <c r="D34" s="50">
        <v>200954.37</v>
      </c>
      <c r="E34" s="19">
        <f>C34+D34</f>
        <v>1463337.8900000001</v>
      </c>
      <c r="F34" s="51">
        <v>1512269.86</v>
      </c>
      <c r="G34" s="51">
        <v>1512269.86</v>
      </c>
      <c r="H34" s="19">
        <f t="shared" si="15"/>
        <v>249886.34000000008</v>
      </c>
      <c r="I34" s="38" t="s">
        <v>42</v>
      </c>
    </row>
    <row r="35" spans="1:9" ht="20" x14ac:dyDescent="0.2">
      <c r="A35" s="10"/>
      <c r="B35" s="11" t="s">
        <v>26</v>
      </c>
      <c r="C35" s="50">
        <v>15629208.300000001</v>
      </c>
      <c r="D35" s="50">
        <v>577147.51</v>
      </c>
      <c r="E35" s="19">
        <f>C35+D35</f>
        <v>16206355.810000001</v>
      </c>
      <c r="F35" s="51">
        <v>16167413.310000001</v>
      </c>
      <c r="G35" s="51">
        <v>16167413.310000001</v>
      </c>
      <c r="H35" s="19">
        <f t="shared" ref="H35" si="16">G35-C35</f>
        <v>538205.00999999978</v>
      </c>
      <c r="I35" s="38" t="s">
        <v>44</v>
      </c>
    </row>
    <row r="36" spans="1:9" x14ac:dyDescent="0.2">
      <c r="A36" s="10"/>
      <c r="B36" s="11"/>
      <c r="C36" s="19"/>
      <c r="D36" s="19"/>
      <c r="E36" s="19"/>
      <c r="F36" s="19"/>
      <c r="G36" s="19"/>
      <c r="H36" s="19"/>
      <c r="I36" s="38" t="s">
        <v>46</v>
      </c>
    </row>
    <row r="37" spans="1:9" ht="10.5" x14ac:dyDescent="0.2">
      <c r="A37" s="35" t="s">
        <v>33</v>
      </c>
      <c r="B37" s="12"/>
      <c r="C37" s="20">
        <f t="shared" ref="C37:H37" si="17">SUM(C38)</f>
        <v>1128684.5900000001</v>
      </c>
      <c r="D37" s="20">
        <f t="shared" si="17"/>
        <v>1028857.41</v>
      </c>
      <c r="E37" s="20">
        <f t="shared" si="17"/>
        <v>2157542</v>
      </c>
      <c r="F37" s="20">
        <f t="shared" si="17"/>
        <v>2199074.71</v>
      </c>
      <c r="G37" s="20">
        <f t="shared" si="17"/>
        <v>2199074.71</v>
      </c>
      <c r="H37" s="20">
        <f t="shared" si="17"/>
        <v>1070390.1199999999</v>
      </c>
      <c r="I37" s="38" t="s">
        <v>46</v>
      </c>
    </row>
    <row r="38" spans="1:9" ht="10.5" x14ac:dyDescent="0.2">
      <c r="A38" s="8"/>
      <c r="B38" s="11" t="s">
        <v>6</v>
      </c>
      <c r="C38" s="19">
        <v>1128684.5900000001</v>
      </c>
      <c r="D38" s="48">
        <v>1028857.41</v>
      </c>
      <c r="E38" s="19">
        <f>C38+D38</f>
        <v>2157542</v>
      </c>
      <c r="F38" s="19">
        <v>2199074.71</v>
      </c>
      <c r="G38" s="19">
        <v>2199074.71</v>
      </c>
      <c r="H38" s="19">
        <f>G38-C38</f>
        <v>1070390.1199999999</v>
      </c>
      <c r="I38" s="38" t="s">
        <v>45</v>
      </c>
    </row>
    <row r="39" spans="1:9" ht="10.5" x14ac:dyDescent="0.2">
      <c r="A39" s="13"/>
      <c r="B39" s="14" t="s">
        <v>13</v>
      </c>
      <c r="C39" s="17">
        <f>SUM(C37+C31+C21)</f>
        <v>18088201.41</v>
      </c>
      <c r="D39" s="17">
        <f t="shared" ref="D39:H39" si="18">SUM(D37+D31+D21)</f>
        <v>1871969.29</v>
      </c>
      <c r="E39" s="17">
        <f t="shared" si="18"/>
        <v>19960170.699999999</v>
      </c>
      <c r="F39" s="17">
        <f t="shared" si="18"/>
        <v>19966966.460000001</v>
      </c>
      <c r="G39" s="17">
        <f t="shared" si="18"/>
        <v>19966966.460000001</v>
      </c>
      <c r="H39" s="6">
        <f t="shared" si="18"/>
        <v>1878765.0499999998</v>
      </c>
      <c r="I39" s="38" t="s">
        <v>46</v>
      </c>
    </row>
    <row r="40" spans="1:9" ht="10.5" x14ac:dyDescent="0.2">
      <c r="A40" s="47" t="s">
        <v>49</v>
      </c>
      <c r="B40" s="22"/>
      <c r="C40" s="23"/>
      <c r="D40" s="23"/>
      <c r="E40" s="23"/>
      <c r="F40" s="24" t="s">
        <v>21</v>
      </c>
      <c r="G40" s="25"/>
      <c r="H40" s="21"/>
      <c r="I40" s="38" t="s">
        <v>46</v>
      </c>
    </row>
    <row r="41" spans="1:9" x14ac:dyDescent="0.2">
      <c r="E41" s="39"/>
    </row>
    <row r="42" spans="1:9" ht="22" x14ac:dyDescent="0.2">
      <c r="B42" s="31" t="s">
        <v>34</v>
      </c>
    </row>
    <row r="43" spans="1:9" ht="12" x14ac:dyDescent="0.2">
      <c r="B43" s="32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2020-01-27T04:10:59Z</cp:lastPrinted>
  <dcterms:created xsi:type="dcterms:W3CDTF">2012-12-11T20:48:19Z</dcterms:created>
  <dcterms:modified xsi:type="dcterms:W3CDTF">2020-02-10T04:05:52Z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